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antimateo\AppData\Local\Microsoft\Windows\INetCache\Content.Outlook\Z0EMWIZK\"/>
    </mc:Choice>
  </mc:AlternateContent>
  <bookViews>
    <workbookView xWindow="0" yWindow="0" windowWidth="21600" windowHeight="11025"/>
  </bookViews>
  <sheets>
    <sheet name="NACIONALIDAD" sheetId="2" r:id="rId1"/>
  </sheets>
  <definedNames>
    <definedName name="_xlnm.Print_Titles" localSheetId="0">NACIONALIDAD!$1:$11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2" l="1"/>
  <c r="C70" i="2" l="1"/>
  <c r="D92" i="2" l="1"/>
  <c r="E92" i="2" s="1"/>
  <c r="D91" i="2"/>
  <c r="E91" i="2" s="1"/>
  <c r="G90" i="2"/>
  <c r="F90" i="2"/>
  <c r="D90" i="2"/>
  <c r="C90" i="2"/>
  <c r="D89" i="2"/>
  <c r="E89" i="2" s="1"/>
  <c r="D88" i="2"/>
  <c r="E88" i="2" s="1"/>
  <c r="D87" i="2"/>
  <c r="E87" i="2" s="1"/>
  <c r="D86" i="2"/>
  <c r="E86" i="2" s="1"/>
  <c r="G85" i="2"/>
  <c r="F85" i="2"/>
  <c r="C85" i="2"/>
  <c r="D84" i="2"/>
  <c r="D82" i="2"/>
  <c r="D81" i="2"/>
  <c r="E81" i="2" s="1"/>
  <c r="D80" i="2"/>
  <c r="E80" i="2" s="1"/>
  <c r="D79" i="2"/>
  <c r="E79" i="2" s="1"/>
  <c r="D78" i="2"/>
  <c r="E78" i="2" s="1"/>
  <c r="D77" i="2"/>
  <c r="E77" i="2" s="1"/>
  <c r="D75" i="2"/>
  <c r="E75" i="2" s="1"/>
  <c r="D74" i="2"/>
  <c r="E74" i="2" s="1"/>
  <c r="D73" i="2"/>
  <c r="E73" i="2" s="1"/>
  <c r="D72" i="2"/>
  <c r="E72" i="2" s="1"/>
  <c r="D71" i="2"/>
  <c r="E71" i="2" s="1"/>
  <c r="G70" i="2"/>
  <c r="F70" i="2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3" i="2"/>
  <c r="E63" i="2" s="1"/>
  <c r="D62" i="2"/>
  <c r="E62" i="2" s="1"/>
  <c r="D61" i="2"/>
  <c r="E61" i="2" s="1"/>
  <c r="D60" i="2"/>
  <c r="E60" i="2" s="1"/>
  <c r="D59" i="2"/>
  <c r="E59" i="2" s="1"/>
  <c r="D58" i="2"/>
  <c r="E58" i="2" s="1"/>
  <c r="D57" i="2"/>
  <c r="E57" i="2" s="1"/>
  <c r="D56" i="2"/>
  <c r="E56" i="2" s="1"/>
  <c r="D55" i="2"/>
  <c r="D54" i="2"/>
  <c r="E54" i="2" s="1"/>
  <c r="D53" i="2"/>
  <c r="E53" i="2" s="1"/>
  <c r="D52" i="2"/>
  <c r="E52" i="2" s="1"/>
  <c r="D51" i="2"/>
  <c r="E51" i="2" s="1"/>
  <c r="D50" i="2"/>
  <c r="D49" i="2"/>
  <c r="E49" i="2" s="1"/>
  <c r="D48" i="2"/>
  <c r="D47" i="2"/>
  <c r="D46" i="2"/>
  <c r="E46" i="2" s="1"/>
  <c r="D45" i="2"/>
  <c r="E45" i="2" s="1"/>
  <c r="D44" i="2"/>
  <c r="E44" i="2" s="1"/>
  <c r="G43" i="2"/>
  <c r="F43" i="2"/>
  <c r="C43" i="2"/>
  <c r="D42" i="2"/>
  <c r="E42" i="2" s="1"/>
  <c r="D41" i="2"/>
  <c r="E41" i="2" s="1"/>
  <c r="D40" i="2"/>
  <c r="E40" i="2" s="1"/>
  <c r="D39" i="2"/>
  <c r="D38" i="2"/>
  <c r="E38" i="2" s="1"/>
  <c r="D37" i="2"/>
  <c r="E37" i="2" s="1"/>
  <c r="D36" i="2"/>
  <c r="E36" i="2" s="1"/>
  <c r="D35" i="2"/>
  <c r="E35" i="2" s="1"/>
  <c r="D34" i="2"/>
  <c r="E34" i="2" s="1"/>
  <c r="D33" i="2"/>
  <c r="D32" i="2"/>
  <c r="E32" i="2" s="1"/>
  <c r="G31" i="2"/>
  <c r="F31" i="2"/>
  <c r="C31" i="2"/>
  <c r="D30" i="2"/>
  <c r="E30" i="2" s="1"/>
  <c r="D29" i="2"/>
  <c r="D28" i="2"/>
  <c r="E28" i="2" s="1"/>
  <c r="D27" i="2"/>
  <c r="E27" i="2" s="1"/>
  <c r="D26" i="2"/>
  <c r="E26" i="2" s="1"/>
  <c r="D25" i="2"/>
  <c r="E25" i="2" s="1"/>
  <c r="G24" i="2"/>
  <c r="F24" i="2"/>
  <c r="C24" i="2"/>
  <c r="D23" i="2"/>
  <c r="E23" i="2" s="1"/>
  <c r="D22" i="2"/>
  <c r="E22" i="2" s="1"/>
  <c r="D21" i="2"/>
  <c r="E21" i="2" s="1"/>
  <c r="D20" i="2"/>
  <c r="E20" i="2" s="1"/>
  <c r="D19" i="2"/>
  <c r="E19" i="2" s="1"/>
  <c r="D18" i="2"/>
  <c r="E18" i="2" s="1"/>
  <c r="G17" i="2"/>
  <c r="F17" i="2"/>
  <c r="C17" i="2"/>
  <c r="D16" i="2"/>
  <c r="E16" i="2" s="1"/>
  <c r="D15" i="2"/>
  <c r="D14" i="2"/>
  <c r="E14" i="2" s="1"/>
  <c r="G13" i="2"/>
  <c r="F13" i="2"/>
  <c r="C13" i="2"/>
  <c r="D17" i="2" l="1"/>
  <c r="G12" i="2"/>
  <c r="D13" i="2"/>
  <c r="D24" i="2"/>
  <c r="D31" i="2"/>
  <c r="E31" i="2" s="1"/>
  <c r="D43" i="2"/>
  <c r="E43" i="2" s="1"/>
  <c r="F12" i="2"/>
  <c r="E90" i="2"/>
  <c r="E24" i="2"/>
  <c r="C12" i="2"/>
  <c r="E17" i="2"/>
  <c r="E13" i="2"/>
  <c r="E15" i="2"/>
  <c r="D70" i="2"/>
  <c r="E70" i="2" s="1"/>
  <c r="D85" i="2"/>
  <c r="E85" i="2" s="1"/>
  <c r="D12" i="2" l="1"/>
  <c r="E12" i="2" s="1"/>
</calcChain>
</file>

<file path=xl/connections.xml><?xml version="1.0" encoding="utf-8"?>
<connections xmlns="http://schemas.openxmlformats.org/spreadsheetml/2006/main">
  <connection id="1" sourceFile="C:\Users\dpreudhomme\Desktop\SOLICITUD BOBAS DEL TORO 2026\BASETOCUMEN\06-PASO CANOAS JUNIO 2026.accdb" keepAlive="1" name="06-PASO CANOAS JUNIO 2026" type="5" refreshedVersion="5">
    <dbPr connection="Provider=Microsoft.ACE.OLEDB.12.0;User ID=Admin;Data Source=C:\Users\dpreudhomme\Desktop\SOLICITUD BOBAS DEL TORO 2026\BASETOCUMEN\06-PASO CANOAS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PASOCANOA1" commandType="3"/>
  </connection>
  <connection id="2" sourceFile="C:\Users\dpreudhomme\Desktop\SOLICITUD BOBAS DEL TORO 2026\BASETOCUMEN\06-PASO CANOAS JUNIO 2026.accdb" keepAlive="1" name="06-PASO CANOAS JUNIO 20261" type="5" refreshedVersion="5">
    <dbPr connection="Provider=Microsoft.ACE.OLEDB.12.0;User ID=Admin;Data Source=C:\Users\dpreudhomme\Desktop\SOLICITUD BOBAS DEL TORO 2026\BASETOCUMEN\06-PASO CANOAS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PASOCANOA1" commandType="3"/>
  </connection>
</connections>
</file>

<file path=xl/sharedStrings.xml><?xml version="1.0" encoding="utf-8"?>
<sst xmlns="http://schemas.openxmlformats.org/spreadsheetml/2006/main" count="106" uniqueCount="98">
  <si>
    <t>República de Panamá</t>
  </si>
  <si>
    <t xml:space="preserve">CONTRALORÍA GENERAL DE LA REPÚBLICA </t>
  </si>
  <si>
    <t>Instituto Nacional de Estadística y Censo</t>
  </si>
  <si>
    <t xml:space="preserve">ENTRADA DE PASAJEROS POR  PASO CANOAS INTERNACIONAL, POR SEXO, </t>
  </si>
  <si>
    <t xml:space="preserve">País de nacionalidad </t>
  </si>
  <si>
    <t>Entrada de pasajeros</t>
  </si>
  <si>
    <t>Junio</t>
  </si>
  <si>
    <t xml:space="preserve">Variación porcentual       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</si>
  <si>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</si>
  <si>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</si>
  <si>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</si>
  <si>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</si>
  <si>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</si>
  <si>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</si>
  <si>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</si>
  <si>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</si>
  <si>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Costa Rica</t>
  </si>
  <si>
    <t>El Salvador</t>
  </si>
  <si>
    <t>Guatemala</t>
  </si>
  <si>
    <t>Honduras</t>
  </si>
  <si>
    <t>Nicaragua</t>
  </si>
  <si>
    <t>Panamá</t>
  </si>
  <si>
    <t>Antillas</t>
  </si>
  <si>
    <t>Bahamas</t>
  </si>
  <si>
    <t>..</t>
  </si>
  <si>
    <t>Cuba</t>
  </si>
  <si>
    <t>Haití</t>
  </si>
  <si>
    <t>República Dominicana</t>
  </si>
  <si>
    <t>Saint Kitts and Nevis</t>
  </si>
  <si>
    <t>Trinidad y Tobago</t>
  </si>
  <si>
    <t>-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</si>
  <si>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</si>
  <si>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</si>
  <si>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</si>
  <si>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</si>
  <si>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</si>
  <si>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</si>
  <si>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</si>
  <si>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</si>
  <si>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</si>
  <si>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</si>
  <si>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Uruguay</t>
  </si>
  <si>
    <t>Venezuela</t>
  </si>
  <si>
    <t>Europa</t>
  </si>
  <si>
    <t>Alemania</t>
  </si>
  <si>
    <t>Austria</t>
  </si>
  <si>
    <t>Bélgica</t>
  </si>
  <si>
    <t>Dinamarca</t>
  </si>
  <si>
    <t>Eslovaquia</t>
  </si>
  <si>
    <t>España</t>
  </si>
  <si>
    <t>Finlandia</t>
  </si>
  <si>
    <t>Francia</t>
  </si>
  <si>
    <t>Holanda</t>
  </si>
  <si>
    <t>Hungría</t>
  </si>
  <si>
    <t>Irlanda</t>
  </si>
  <si>
    <t>Islandia</t>
  </si>
  <si>
    <t>Italia</t>
  </si>
  <si>
    <t>Letonia</t>
  </si>
  <si>
    <t>Lituania</t>
  </si>
  <si>
    <t>Luxemburgo</t>
  </si>
  <si>
    <t>Noruega</t>
  </si>
  <si>
    <t>Polonia</t>
  </si>
  <si>
    <t>Portugal</t>
  </si>
  <si>
    <t>Reino Unido</t>
  </si>
  <si>
    <t>República Checa</t>
  </si>
  <si>
    <t>Rumania</t>
  </si>
  <si>
    <t>Rusia</t>
  </si>
  <si>
    <t>Suecia</t>
  </si>
  <si>
    <t>Suiza</t>
  </si>
  <si>
    <t>Ucrania</t>
  </si>
  <si>
    <t>Asia</t>
  </si>
  <si>
    <t>Bangladesh</t>
  </si>
  <si>
    <t>China</t>
  </si>
  <si>
    <t>China -Taiwán (Formosa)</t>
  </si>
  <si>
    <t>Corea del Sur</t>
  </si>
  <si>
    <t>Asia (Continuación)</t>
  </si>
  <si>
    <t>India</t>
  </si>
  <si>
    <t>Indonesia</t>
  </si>
  <si>
    <t>Israel</t>
  </si>
  <si>
    <t>Japón</t>
  </si>
  <si>
    <t>Jordania</t>
  </si>
  <si>
    <t>Líbano</t>
  </si>
  <si>
    <t>Palestina</t>
  </si>
  <si>
    <t>Turquía</t>
  </si>
  <si>
    <t>Costa de Marfil</t>
  </si>
  <si>
    <t>Ghana</t>
  </si>
  <si>
    <t xml:space="preserve">Islas de La Reunión </t>
  </si>
  <si>
    <t>República de Sudáfrica</t>
  </si>
  <si>
    <t>Oceanía</t>
  </si>
  <si>
    <t>Australia</t>
  </si>
  <si>
    <t>Nueva Zelanda</t>
  </si>
  <si>
    <t>.. Dato no aplicable al grupo o categoría.</t>
  </si>
  <si>
    <t>- Cantidad nula o cero.</t>
  </si>
  <si>
    <t>(P) Cifras preliminares.</t>
  </si>
  <si>
    <t>Fuente: Servicio Nacional de Migración.</t>
  </si>
  <si>
    <t>SEGÚN PAÍS DE NACIONALIDAD: JUNIO 2025-26 (P)</t>
  </si>
  <si>
    <t>Tailandia</t>
  </si>
  <si>
    <t xml:space="preserve">África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</si>
</sst>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;&quot;-&quot;;&quot;-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 applyFill="1" applyBorder="1" applyAlignment="1" applyProtection="1">
      <alignment horizontal="center"/>
    </xf>
    <xf numFmtId="3" fontId="1" fillId="0" borderId="0" xfId="0" applyNumberFormat="1" applyFont="1" applyBorder="1" applyAlignment="1" applyProtection="1"/>
    <xf numFmtId="3" fontId="1" fillId="0" borderId="0" xfId="0" applyNumberFormat="1" applyFont="1" applyBorder="1" applyAlignment="1" applyProtection="1">
      <alignment horizontal="center"/>
    </xf>
    <xf numFmtId="164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 applyProtection="1">
      <alignment horizontal="right"/>
    </xf>
    <xf numFmtId="0" fontId="1" fillId="0" borderId="0" xfId="0" applyFont="1" applyFill="1" applyBorder="1" applyProtection="1"/>
    <xf numFmtId="0" fontId="1" fillId="0" borderId="0" xfId="0" applyFont="1" applyBorder="1" applyProtection="1"/>
    <xf numFmtId="3" fontId="1" fillId="0" borderId="0" xfId="0" applyNumberFormat="1" applyFont="1" applyBorder="1" applyProtection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3" fontId="5" fillId="0" borderId="4" xfId="0" applyNumberFormat="1" applyFont="1" applyBorder="1"/>
    <xf numFmtId="3" fontId="5" fillId="0" borderId="0" xfId="0" applyNumberFormat="1" applyFont="1"/>
    <xf numFmtId="3" fontId="2" fillId="0" borderId="0" xfId="0" applyNumberFormat="1" applyFont="1"/>
    <xf numFmtId="0" fontId="5" fillId="0" borderId="2" xfId="0" applyFont="1" applyBorder="1"/>
    <xf numFmtId="165" fontId="5" fillId="0" borderId="3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5" fillId="0" borderId="0" xfId="0" applyFont="1"/>
    <xf numFmtId="165" fontId="2" fillId="0" borderId="3" xfId="0" applyNumberFormat="1" applyFont="1" applyBorder="1"/>
    <xf numFmtId="165" fontId="2" fillId="0" borderId="3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Fill="1"/>
    <xf numFmtId="0" fontId="2" fillId="0" borderId="0" xfId="0" applyFont="1" applyFill="1" applyBorder="1"/>
    <xf numFmtId="165" fontId="5" fillId="0" borderId="0" xfId="0" applyNumberFormat="1" applyFont="1" applyAlignment="1">
      <alignment horizontal="right"/>
    </xf>
    <xf numFmtId="0" fontId="2" fillId="0" borderId="2" xfId="0" applyFont="1" applyBorder="1" applyAlignment="1"/>
    <xf numFmtId="165" fontId="2" fillId="0" borderId="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0" fontId="2" fillId="0" borderId="5" xfId="0" applyFont="1" applyBorder="1"/>
    <xf numFmtId="165" fontId="2" fillId="0" borderId="6" xfId="0" applyNumberFormat="1" applyFont="1" applyBorder="1"/>
    <xf numFmtId="165" fontId="5" fillId="0" borderId="5" xfId="0" applyNumberFormat="1" applyFont="1" applyBorder="1"/>
    <xf numFmtId="164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/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Protection="1"/>
    <xf numFmtId="164" fontId="3" fillId="0" borderId="0" xfId="0" applyNumberFormat="1" applyFont="1" applyFill="1" applyProtection="1"/>
    <xf numFmtId="165" fontId="5" fillId="0" borderId="0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5" fillId="0" borderId="0" xfId="0" applyFont="1" applyFill="1"/>
    <xf numFmtId="3" fontId="2" fillId="0" borderId="0" xfId="0" applyNumberFormat="1" applyFont="1" applyFill="1"/>
    <xf numFmtId="165" fontId="2" fillId="0" borderId="3" xfId="0" applyNumberFormat="1" applyFont="1" applyFill="1" applyBorder="1"/>
    <xf numFmtId="165" fontId="2" fillId="0" borderId="0" xfId="0" applyNumberFormat="1" applyFont="1" applyFill="1" applyBorder="1"/>
    <xf numFmtId="0" fontId="1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sqref="A1:XFD1"/>
    </sheetView>
  </sheetViews>
  <sheetFormatPr baseColWidth="10" defaultRowHeight="12.75" x14ac:dyDescent="0.2"/>
  <cols>
    <col min="1" max="1" width="2.7109375" style="1" customWidth="1"/>
    <col min="2" max="2" width="28.7109375" style="1" customWidth="1"/>
    <col min="3" max="4" width="12.7109375" style="1" customWidth="1"/>
    <col min="5" max="5" width="12.7109375" style="40" customWidth="1"/>
    <col min="6" max="7" width="11.7109375" style="1" customWidth="1"/>
    <col min="8" max="16384" width="11.42578125" style="1"/>
  </cols>
  <sheetData>
    <row r="1" spans="1:11" ht="15.75" customHeight="1" x14ac:dyDescent="0.2">
      <c r="A1" s="56" t="s">
        <v>0</v>
      </c>
      <c r="B1" s="56"/>
      <c r="C1" s="56"/>
      <c r="D1" s="56"/>
      <c r="E1" s="56"/>
      <c r="F1" s="56"/>
      <c r="G1" s="56"/>
    </row>
    <row r="2" spans="1:11" ht="15.75" customHeight="1" x14ac:dyDescent="0.2">
      <c r="A2" s="57" t="s">
        <v>1</v>
      </c>
      <c r="B2" s="57"/>
      <c r="C2" s="57"/>
      <c r="D2" s="57"/>
      <c r="E2" s="57"/>
      <c r="F2" s="57"/>
      <c r="G2" s="57"/>
    </row>
    <row r="3" spans="1:11" ht="15.75" customHeight="1" x14ac:dyDescent="0.2">
      <c r="A3" s="56" t="s">
        <v>2</v>
      </c>
      <c r="B3" s="56"/>
      <c r="C3" s="56"/>
      <c r="D3" s="56"/>
      <c r="E3" s="56"/>
      <c r="F3" s="56"/>
      <c r="G3" s="56"/>
    </row>
    <row r="4" spans="1:11" ht="15.95" customHeight="1" x14ac:dyDescent="0.2">
      <c r="A4" s="2"/>
      <c r="B4" s="51"/>
      <c r="C4" s="3"/>
      <c r="D4" s="4"/>
      <c r="E4" s="5"/>
      <c r="F4" s="6"/>
      <c r="G4" s="6"/>
    </row>
    <row r="5" spans="1:11" ht="15.95" customHeight="1" x14ac:dyDescent="0.2">
      <c r="A5" s="57" t="s">
        <v>3</v>
      </c>
      <c r="B5" s="57"/>
      <c r="C5" s="57"/>
      <c r="D5" s="57"/>
      <c r="E5" s="57"/>
      <c r="F5" s="57"/>
      <c r="G5" s="57"/>
    </row>
    <row r="6" spans="1:11" ht="15.95" customHeight="1" x14ac:dyDescent="0.2">
      <c r="A6" s="57" t="s">
        <v>95</v>
      </c>
      <c r="B6" s="57"/>
      <c r="C6" s="57"/>
      <c r="D6" s="57"/>
      <c r="E6" s="57"/>
      <c r="F6" s="57"/>
      <c r="G6" s="57"/>
    </row>
    <row r="7" spans="1:11" ht="12.95" customHeight="1" x14ac:dyDescent="0.2">
      <c r="A7" s="7"/>
      <c r="B7" s="8"/>
      <c r="C7" s="3"/>
      <c r="D7" s="9"/>
      <c r="E7" s="5"/>
      <c r="F7" s="6"/>
      <c r="G7" s="6"/>
    </row>
    <row r="8" spans="1:11" ht="24" customHeight="1" x14ac:dyDescent="0.2">
      <c r="A8" s="58" t="s">
        <v>4</v>
      </c>
      <c r="B8" s="58"/>
      <c r="C8" s="59" t="s">
        <v>5</v>
      </c>
      <c r="D8" s="59"/>
      <c r="E8" s="59"/>
      <c r="F8" s="59"/>
      <c r="G8" s="59"/>
    </row>
    <row r="9" spans="1:11" ht="24" customHeight="1" x14ac:dyDescent="0.2">
      <c r="A9" s="58"/>
      <c r="B9" s="58"/>
      <c r="C9" s="58" t="s">
        <v>6</v>
      </c>
      <c r="D9" s="58"/>
      <c r="E9" s="60" t="s">
        <v>7</v>
      </c>
      <c r="F9" s="61">
        <v>2026</v>
      </c>
      <c r="G9" s="61"/>
    </row>
    <row r="10" spans="1:11" ht="24" customHeight="1" x14ac:dyDescent="0.2">
      <c r="A10" s="58"/>
      <c r="B10" s="58"/>
      <c r="C10" s="52">
        <v>2025</v>
      </c>
      <c r="D10" s="52">
        <v>2026</v>
      </c>
      <c r="E10" s="60"/>
      <c r="F10" s="53" t="s">
        <v>8</v>
      </c>
      <c r="G10" s="53" t="s">
        <v>9</v>
      </c>
    </row>
    <row r="11" spans="1:11" ht="12.95" customHeight="1" x14ac:dyDescent="0.2">
      <c r="A11" s="10"/>
      <c r="B11" s="11"/>
      <c r="C11" s="12"/>
      <c r="E11" s="13"/>
      <c r="F11" s="12"/>
      <c r="G11" s="10"/>
    </row>
    <row r="12" spans="1:11" ht="21.95" customHeight="1" x14ac:dyDescent="0.2">
      <c r="A12" s="54" t="s">
        <v>10</v>
      </c>
      <c r="B12" s="55"/>
      <c r="C12" s="14">
        <f>SUM(C13+C17+C24+C31+C43+C70+C85+C90)</f>
        <v>9911</v>
      </c>
      <c r="D12" s="15">
        <f>SUM(D13,D17,D24,D31,D43,D70,D85,D90)</f>
        <v>10327</v>
      </c>
      <c r="E12" s="13">
        <f t="shared" ref="E12:E27" si="0">(((D12/C12-1)*100))</f>
        <v>4.1973564726061952</v>
      </c>
      <c r="F12" s="14">
        <f>SUM(F13,F17,F24,F31,F43,F70,F85,F90)</f>
        <v>7740</v>
      </c>
      <c r="G12" s="16">
        <f>SUM(G13,G17,G24,G31,G43,G70,G85,G90)</f>
        <v>2587</v>
      </c>
      <c r="H12" s="17"/>
      <c r="J12" s="17"/>
    </row>
    <row r="13" spans="1:11" s="22" customFormat="1" ht="20.100000000000001" customHeight="1" x14ac:dyDescent="0.2">
      <c r="A13" s="10" t="s">
        <v>11</v>
      </c>
      <c r="B13" s="18"/>
      <c r="C13" s="19">
        <f>SUM(C14:C16)</f>
        <v>392</v>
      </c>
      <c r="D13" s="20">
        <f>SUM(D14:D16)</f>
        <v>469</v>
      </c>
      <c r="E13" s="13">
        <f t="shared" si="0"/>
        <v>19.642857142857139</v>
      </c>
      <c r="F13" s="19">
        <f>SUM(F14:F16)</f>
        <v>258</v>
      </c>
      <c r="G13" s="21">
        <f>SUM(G14:G16)</f>
        <v>211</v>
      </c>
      <c r="J13" s="17"/>
    </row>
    <row r="14" spans="1:11" ht="15.95" customHeight="1" x14ac:dyDescent="0.2">
      <c r="A14" s="10"/>
      <c r="B14" s="11" t="s">
        <v>12</v>
      </c>
      <c r="C14" s="23">
        <v>64</v>
      </c>
      <c r="D14" s="20">
        <f>SUM(F14+G14)</f>
        <v>82</v>
      </c>
      <c r="E14" s="13">
        <f t="shared" si="0"/>
        <v>28.125</v>
      </c>
      <c r="F14" s="24">
        <v>45</v>
      </c>
      <c r="G14" s="25">
        <v>37</v>
      </c>
      <c r="J14" s="17"/>
      <c r="K14" s="26"/>
    </row>
    <row r="15" spans="1:11" ht="15.95" customHeight="1" x14ac:dyDescent="0.2">
      <c r="A15" s="10"/>
      <c r="B15" s="11" t="s">
        <v>13</v>
      </c>
      <c r="C15" s="23">
        <v>289</v>
      </c>
      <c r="D15" s="20">
        <f>SUM(F15+G15)</f>
        <v>347</v>
      </c>
      <c r="E15" s="13">
        <f t="shared" si="0"/>
        <v>20.069204152249132</v>
      </c>
      <c r="F15" s="24">
        <v>190</v>
      </c>
      <c r="G15" s="25">
        <v>157</v>
      </c>
      <c r="J15" s="17"/>
    </row>
    <row r="16" spans="1:11" ht="15.95" customHeight="1" x14ac:dyDescent="0.2">
      <c r="A16" s="10"/>
      <c r="B16" s="11" t="s">
        <v>14</v>
      </c>
      <c r="C16" s="23">
        <v>39</v>
      </c>
      <c r="D16" s="20">
        <f>SUM(F16+G16)</f>
        <v>40</v>
      </c>
      <c r="E16" s="13">
        <f t="shared" si="0"/>
        <v>2.564102564102555</v>
      </c>
      <c r="F16" s="24">
        <v>23</v>
      </c>
      <c r="G16" s="25">
        <v>17</v>
      </c>
      <c r="J16" s="17"/>
    </row>
    <row r="17" spans="1:10" s="22" customFormat="1" ht="20.100000000000001" customHeight="1" x14ac:dyDescent="0.2">
      <c r="A17" s="10" t="s">
        <v>15</v>
      </c>
      <c r="B17" s="18"/>
      <c r="C17" s="19">
        <f>SUM(C18:C23)</f>
        <v>8928</v>
      </c>
      <c r="D17" s="20">
        <f>SUM(D18:D23)</f>
        <v>9298</v>
      </c>
      <c r="E17" s="13">
        <f t="shared" si="0"/>
        <v>4.1442652329749086</v>
      </c>
      <c r="F17" s="19">
        <f>SUM(F18:F23)</f>
        <v>7160</v>
      </c>
      <c r="G17" s="21">
        <f>SUM(G18:G23)</f>
        <v>2138</v>
      </c>
      <c r="J17" s="17"/>
    </row>
    <row r="18" spans="1:10" ht="15.95" customHeight="1" x14ac:dyDescent="0.2">
      <c r="A18" s="10"/>
      <c r="B18" s="11" t="s">
        <v>16</v>
      </c>
      <c r="C18" s="23">
        <v>3140</v>
      </c>
      <c r="D18" s="20">
        <f t="shared" ref="D18:D23" si="1">SUM(F18+G18)</f>
        <v>3574</v>
      </c>
      <c r="E18" s="13">
        <f t="shared" si="0"/>
        <v>13.821656050955422</v>
      </c>
      <c r="F18" s="24">
        <v>2339</v>
      </c>
      <c r="G18" s="25">
        <v>1235</v>
      </c>
      <c r="J18" s="17"/>
    </row>
    <row r="19" spans="1:10" ht="15.95" customHeight="1" x14ac:dyDescent="0.2">
      <c r="A19" s="10"/>
      <c r="B19" s="11" t="s">
        <v>17</v>
      </c>
      <c r="C19" s="23">
        <v>645</v>
      </c>
      <c r="D19" s="20">
        <f t="shared" si="1"/>
        <v>716</v>
      </c>
      <c r="E19" s="13">
        <f t="shared" si="0"/>
        <v>11.007751937984489</v>
      </c>
      <c r="F19" s="24">
        <v>700</v>
      </c>
      <c r="G19" s="25">
        <v>16</v>
      </c>
      <c r="J19" s="17"/>
    </row>
    <row r="20" spans="1:10" ht="15.95" customHeight="1" x14ac:dyDescent="0.2">
      <c r="A20" s="10"/>
      <c r="B20" s="11" t="s">
        <v>18</v>
      </c>
      <c r="C20" s="23">
        <v>339</v>
      </c>
      <c r="D20" s="20">
        <f t="shared" si="1"/>
        <v>412</v>
      </c>
      <c r="E20" s="13">
        <f t="shared" si="0"/>
        <v>21.533923303834811</v>
      </c>
      <c r="F20" s="24">
        <v>397</v>
      </c>
      <c r="G20" s="25">
        <v>15</v>
      </c>
      <c r="J20" s="17"/>
    </row>
    <row r="21" spans="1:10" ht="15.95" customHeight="1" x14ac:dyDescent="0.2">
      <c r="A21" s="10"/>
      <c r="B21" s="11" t="s">
        <v>19</v>
      </c>
      <c r="C21" s="23">
        <v>180</v>
      </c>
      <c r="D21" s="20">
        <f t="shared" si="1"/>
        <v>117</v>
      </c>
      <c r="E21" s="13">
        <f t="shared" si="0"/>
        <v>-35</v>
      </c>
      <c r="F21" s="24">
        <v>79</v>
      </c>
      <c r="G21" s="25">
        <v>38</v>
      </c>
      <c r="J21" s="17"/>
    </row>
    <row r="22" spans="1:10" ht="15.95" customHeight="1" x14ac:dyDescent="0.2">
      <c r="A22" s="10"/>
      <c r="B22" s="11" t="s">
        <v>20</v>
      </c>
      <c r="C22" s="23">
        <v>349</v>
      </c>
      <c r="D22" s="20">
        <f t="shared" si="1"/>
        <v>387</v>
      </c>
      <c r="E22" s="13">
        <f t="shared" si="0"/>
        <v>10.888252148997136</v>
      </c>
      <c r="F22" s="24">
        <v>217</v>
      </c>
      <c r="G22" s="25">
        <v>170</v>
      </c>
      <c r="J22" s="17"/>
    </row>
    <row r="23" spans="1:10" ht="15.95" customHeight="1" x14ac:dyDescent="0.2">
      <c r="A23" s="10"/>
      <c r="B23" s="11" t="s">
        <v>21</v>
      </c>
      <c r="C23" s="23">
        <v>4275</v>
      </c>
      <c r="D23" s="20">
        <f t="shared" si="1"/>
        <v>4092</v>
      </c>
      <c r="E23" s="13">
        <f t="shared" si="0"/>
        <v>-4.2807017543859622</v>
      </c>
      <c r="F23" s="24">
        <v>3428</v>
      </c>
      <c r="G23" s="25">
        <v>664</v>
      </c>
      <c r="J23" s="17"/>
    </row>
    <row r="24" spans="1:10" ht="20.100000000000001" customHeight="1" x14ac:dyDescent="0.2">
      <c r="A24" s="10" t="s">
        <v>22</v>
      </c>
      <c r="B24" s="11"/>
      <c r="C24" s="19">
        <f>SUM(C25:C30)</f>
        <v>14</v>
      </c>
      <c r="D24" s="20">
        <f>SUM(D25:D30)</f>
        <v>6</v>
      </c>
      <c r="E24" s="13">
        <f t="shared" si="0"/>
        <v>-57.142857142857139</v>
      </c>
      <c r="F24" s="19">
        <f>SUM(F25:F30)</f>
        <v>4</v>
      </c>
      <c r="G24" s="21">
        <f>SUM(G25:G30)</f>
        <v>2</v>
      </c>
      <c r="H24" s="21"/>
      <c r="I24" s="10"/>
      <c r="J24" s="17"/>
    </row>
    <row r="25" spans="1:10" ht="15.95" customHeight="1" x14ac:dyDescent="0.2">
      <c r="A25" s="10"/>
      <c r="B25" s="1" t="s">
        <v>23</v>
      </c>
      <c r="C25" s="24">
        <v>1</v>
      </c>
      <c r="D25" s="20">
        <f>SUM(F25+G25)</f>
        <v>0</v>
      </c>
      <c r="E25" s="13">
        <f t="shared" si="0"/>
        <v>-100</v>
      </c>
      <c r="F25" s="24">
        <v>0</v>
      </c>
      <c r="G25" s="25">
        <v>0</v>
      </c>
      <c r="J25" s="17"/>
    </row>
    <row r="26" spans="1:10" ht="15.95" customHeight="1" x14ac:dyDescent="0.2">
      <c r="A26" s="10"/>
      <c r="B26" s="11" t="s">
        <v>25</v>
      </c>
      <c r="C26" s="24">
        <v>2</v>
      </c>
      <c r="D26" s="20">
        <f t="shared" ref="D26:D30" si="2">SUM(F26+G26)</f>
        <v>3</v>
      </c>
      <c r="E26" s="13">
        <f t="shared" si="0"/>
        <v>50</v>
      </c>
      <c r="F26" s="24">
        <v>2</v>
      </c>
      <c r="G26" s="25">
        <v>1</v>
      </c>
      <c r="J26" s="17"/>
    </row>
    <row r="27" spans="1:10" ht="15.95" customHeight="1" x14ac:dyDescent="0.2">
      <c r="A27" s="10"/>
      <c r="B27" s="27" t="s">
        <v>26</v>
      </c>
      <c r="C27" s="24">
        <v>1</v>
      </c>
      <c r="D27" s="20">
        <f t="shared" si="2"/>
        <v>0</v>
      </c>
      <c r="E27" s="13">
        <f t="shared" si="0"/>
        <v>-100</v>
      </c>
      <c r="F27" s="24">
        <v>0</v>
      </c>
      <c r="G27" s="25">
        <v>0</v>
      </c>
      <c r="J27" s="17"/>
    </row>
    <row r="28" spans="1:10" ht="15.95" customHeight="1" x14ac:dyDescent="0.2">
      <c r="A28" s="10"/>
      <c r="B28" s="11" t="s">
        <v>27</v>
      </c>
      <c r="C28" s="24">
        <v>9</v>
      </c>
      <c r="D28" s="20">
        <f t="shared" si="2"/>
        <v>2</v>
      </c>
      <c r="E28" s="13">
        <f>(((D28/C28-1)*100))</f>
        <v>-77.777777777777786</v>
      </c>
      <c r="F28" s="24">
        <v>1</v>
      </c>
      <c r="G28" s="25">
        <v>1</v>
      </c>
      <c r="J28" s="17"/>
    </row>
    <row r="29" spans="1:10" ht="15.95" customHeight="1" x14ac:dyDescent="0.2">
      <c r="A29" s="10"/>
      <c r="B29" s="28" t="s">
        <v>28</v>
      </c>
      <c r="C29" s="24">
        <v>0</v>
      </c>
      <c r="D29" s="20">
        <f t="shared" si="2"/>
        <v>1</v>
      </c>
      <c r="E29" s="13" t="s">
        <v>24</v>
      </c>
      <c r="F29" s="24">
        <v>1</v>
      </c>
      <c r="G29" s="25">
        <v>0</v>
      </c>
      <c r="J29" s="17"/>
    </row>
    <row r="30" spans="1:10" ht="15.95" customHeight="1" x14ac:dyDescent="0.2">
      <c r="A30" s="10"/>
      <c r="B30" s="10" t="s">
        <v>29</v>
      </c>
      <c r="C30" s="24">
        <v>1</v>
      </c>
      <c r="D30" s="20">
        <f t="shared" si="2"/>
        <v>0</v>
      </c>
      <c r="E30" s="13">
        <f t="shared" ref="E30" si="3">(((D30/C30-1)*100))</f>
        <v>-100</v>
      </c>
      <c r="F30" s="24">
        <v>0</v>
      </c>
      <c r="G30" s="25">
        <v>0</v>
      </c>
      <c r="J30" s="17"/>
    </row>
    <row r="31" spans="1:10" ht="21" customHeight="1" x14ac:dyDescent="0.2">
      <c r="A31" s="10" t="s">
        <v>31</v>
      </c>
      <c r="B31" s="11"/>
      <c r="C31" s="19">
        <f>SUM(C32:C42)</f>
        <v>155</v>
      </c>
      <c r="D31" s="20">
        <f>SUM(D32:D42)</f>
        <v>160</v>
      </c>
      <c r="E31" s="13">
        <f>(((D31/C31-1)*100))</f>
        <v>3.2258064516129004</v>
      </c>
      <c r="F31" s="19">
        <f>SUM(F32:F42)</f>
        <v>102</v>
      </c>
      <c r="G31" s="29">
        <f>SUM(G32:G42)</f>
        <v>58</v>
      </c>
      <c r="J31" s="17"/>
    </row>
    <row r="32" spans="1:10" ht="15.95" customHeight="1" x14ac:dyDescent="0.2">
      <c r="A32" s="10"/>
      <c r="B32" s="11" t="s">
        <v>32</v>
      </c>
      <c r="C32" s="24">
        <v>33</v>
      </c>
      <c r="D32" s="20">
        <f t="shared" ref="D32:D42" si="4">SUM(F32+G32)</f>
        <v>18</v>
      </c>
      <c r="E32" s="13">
        <f>(((D32/C32-1)*100))</f>
        <v>-45.45454545454546</v>
      </c>
      <c r="F32" s="24">
        <v>16</v>
      </c>
      <c r="G32" s="25">
        <v>2</v>
      </c>
      <c r="J32" s="17"/>
    </row>
    <row r="33" spans="1:10" ht="15.95" customHeight="1" x14ac:dyDescent="0.2">
      <c r="A33" s="10"/>
      <c r="B33" s="11" t="s">
        <v>33</v>
      </c>
      <c r="C33" s="24">
        <v>0</v>
      </c>
      <c r="D33" s="20">
        <f t="shared" si="4"/>
        <v>2</v>
      </c>
      <c r="E33" s="13" t="s">
        <v>24</v>
      </c>
      <c r="F33" s="24">
        <v>1</v>
      </c>
      <c r="G33" s="25">
        <v>1</v>
      </c>
      <c r="J33" s="17"/>
    </row>
    <row r="34" spans="1:10" ht="15.95" customHeight="1" x14ac:dyDescent="0.2">
      <c r="A34" s="10"/>
      <c r="B34" s="11" t="s">
        <v>34</v>
      </c>
      <c r="C34" s="24">
        <v>18</v>
      </c>
      <c r="D34" s="20">
        <f t="shared" si="4"/>
        <v>31</v>
      </c>
      <c r="E34" s="13">
        <f t="shared" ref="E34:E46" si="5">(((D34/C34-1)*100))</f>
        <v>72.222222222222229</v>
      </c>
      <c r="F34" s="24">
        <v>27</v>
      </c>
      <c r="G34" s="25">
        <v>4</v>
      </c>
      <c r="J34" s="17"/>
    </row>
    <row r="35" spans="1:10" ht="15.95" customHeight="1" x14ac:dyDescent="0.2">
      <c r="A35" s="10"/>
      <c r="B35" s="11" t="s">
        <v>35</v>
      </c>
      <c r="C35" s="24">
        <v>10</v>
      </c>
      <c r="D35" s="20">
        <f t="shared" si="4"/>
        <v>19</v>
      </c>
      <c r="E35" s="13">
        <f t="shared" si="5"/>
        <v>89.999999999999986</v>
      </c>
      <c r="F35" s="24">
        <v>8</v>
      </c>
      <c r="G35" s="25">
        <v>11</v>
      </c>
      <c r="J35" s="17"/>
    </row>
    <row r="36" spans="1:10" ht="17.100000000000001" customHeight="1" x14ac:dyDescent="0.2">
      <c r="A36" s="10"/>
      <c r="B36" s="11" t="s">
        <v>36</v>
      </c>
      <c r="C36" s="23">
        <v>51</v>
      </c>
      <c r="D36" s="20">
        <f t="shared" si="4"/>
        <v>49</v>
      </c>
      <c r="E36" s="13">
        <f t="shared" si="5"/>
        <v>-3.9215686274509776</v>
      </c>
      <c r="F36" s="24">
        <v>25</v>
      </c>
      <c r="G36" s="25">
        <v>24</v>
      </c>
      <c r="J36" s="17"/>
    </row>
    <row r="37" spans="1:10" ht="17.100000000000001" customHeight="1" x14ac:dyDescent="0.2">
      <c r="A37" s="10"/>
      <c r="B37" s="11" t="s">
        <v>37</v>
      </c>
      <c r="C37" s="24">
        <v>10</v>
      </c>
      <c r="D37" s="20">
        <f t="shared" si="4"/>
        <v>7</v>
      </c>
      <c r="E37" s="13">
        <f t="shared" si="5"/>
        <v>-30.000000000000004</v>
      </c>
      <c r="F37" s="24">
        <v>5</v>
      </c>
      <c r="G37" s="25">
        <v>2</v>
      </c>
      <c r="J37" s="17"/>
    </row>
    <row r="38" spans="1:10" ht="17.100000000000001" customHeight="1" x14ac:dyDescent="0.2">
      <c r="A38" s="10"/>
      <c r="B38" s="1" t="s">
        <v>38</v>
      </c>
      <c r="C38" s="24">
        <v>1</v>
      </c>
      <c r="D38" s="20">
        <f t="shared" si="4"/>
        <v>0</v>
      </c>
      <c r="E38" s="13">
        <f t="shared" si="5"/>
        <v>-100</v>
      </c>
      <c r="F38" s="24">
        <v>0</v>
      </c>
      <c r="G38" s="25">
        <v>0</v>
      </c>
      <c r="J38" s="17"/>
    </row>
    <row r="39" spans="1:10" ht="17.100000000000001" customHeight="1" x14ac:dyDescent="0.2">
      <c r="A39" s="10"/>
      <c r="B39" s="1" t="s">
        <v>39</v>
      </c>
      <c r="C39" s="24">
        <v>0</v>
      </c>
      <c r="D39" s="20">
        <f t="shared" si="4"/>
        <v>2</v>
      </c>
      <c r="E39" s="13" t="s">
        <v>24</v>
      </c>
      <c r="F39" s="24">
        <v>1</v>
      </c>
      <c r="G39" s="25">
        <v>1</v>
      </c>
      <c r="J39" s="17"/>
    </row>
    <row r="40" spans="1:10" ht="17.100000000000001" customHeight="1" x14ac:dyDescent="0.2">
      <c r="A40" s="10"/>
      <c r="B40" s="11" t="s">
        <v>40</v>
      </c>
      <c r="C40" s="24">
        <v>13</v>
      </c>
      <c r="D40" s="20">
        <f t="shared" si="4"/>
        <v>21</v>
      </c>
      <c r="E40" s="13">
        <f t="shared" si="5"/>
        <v>61.53846153846154</v>
      </c>
      <c r="F40" s="24">
        <v>14</v>
      </c>
      <c r="G40" s="25">
        <v>7</v>
      </c>
      <c r="J40" s="17"/>
    </row>
    <row r="41" spans="1:10" ht="17.100000000000001" customHeight="1" x14ac:dyDescent="0.2">
      <c r="A41" s="10"/>
      <c r="B41" s="11" t="s">
        <v>41</v>
      </c>
      <c r="C41" s="24">
        <v>6</v>
      </c>
      <c r="D41" s="20">
        <f t="shared" si="4"/>
        <v>2</v>
      </c>
      <c r="E41" s="13">
        <f t="shared" si="5"/>
        <v>-66.666666666666671</v>
      </c>
      <c r="F41" s="24">
        <v>2</v>
      </c>
      <c r="G41" s="25">
        <v>0</v>
      </c>
      <c r="J41" s="17"/>
    </row>
    <row r="42" spans="1:10" ht="17.100000000000001" customHeight="1" x14ac:dyDescent="0.2">
      <c r="A42" s="10"/>
      <c r="B42" s="11" t="s">
        <v>42</v>
      </c>
      <c r="C42" s="24">
        <v>13</v>
      </c>
      <c r="D42" s="20">
        <f t="shared" si="4"/>
        <v>9</v>
      </c>
      <c r="E42" s="13">
        <f t="shared" si="5"/>
        <v>-30.76923076923077</v>
      </c>
      <c r="F42" s="24">
        <v>3</v>
      </c>
      <c r="G42" s="25">
        <v>6</v>
      </c>
      <c r="J42" s="17"/>
    </row>
    <row r="43" spans="1:10" ht="20.100000000000001" customHeight="1" x14ac:dyDescent="0.2">
      <c r="A43" s="10" t="s">
        <v>43</v>
      </c>
      <c r="B43" s="11"/>
      <c r="C43" s="19">
        <f>SUM(C44:C69)</f>
        <v>341</v>
      </c>
      <c r="D43" s="20">
        <f>SUM(D44:D69)</f>
        <v>280</v>
      </c>
      <c r="E43" s="13">
        <f t="shared" si="5"/>
        <v>-17.888563049853367</v>
      </c>
      <c r="F43" s="19">
        <f>SUM(F44:F69)</f>
        <v>149</v>
      </c>
      <c r="G43" s="21">
        <f>SUM(G44:G69)</f>
        <v>131</v>
      </c>
      <c r="J43" s="17"/>
    </row>
    <row r="44" spans="1:10" ht="15.95" customHeight="1" x14ac:dyDescent="0.2">
      <c r="A44" s="10"/>
      <c r="B44" s="11" t="s">
        <v>44</v>
      </c>
      <c r="C44" s="23">
        <v>68</v>
      </c>
      <c r="D44" s="20">
        <f>SUM(F44:G44)</f>
        <v>40</v>
      </c>
      <c r="E44" s="13">
        <f t="shared" si="5"/>
        <v>-41.17647058823529</v>
      </c>
      <c r="F44" s="24">
        <v>19</v>
      </c>
      <c r="G44" s="25">
        <v>21</v>
      </c>
      <c r="J44" s="17"/>
    </row>
    <row r="45" spans="1:10" ht="15.95" customHeight="1" x14ac:dyDescent="0.2">
      <c r="A45" s="10"/>
      <c r="B45" s="11" t="s">
        <v>45</v>
      </c>
      <c r="C45" s="24">
        <v>7</v>
      </c>
      <c r="D45" s="20">
        <f t="shared" ref="D45:D69" si="6">SUM(F45:G45)</f>
        <v>6</v>
      </c>
      <c r="E45" s="13">
        <f t="shared" si="5"/>
        <v>-14.28571428571429</v>
      </c>
      <c r="F45" s="24">
        <v>4</v>
      </c>
      <c r="G45" s="25">
        <v>2</v>
      </c>
      <c r="J45" s="17"/>
    </row>
    <row r="46" spans="1:10" ht="15.95" customHeight="1" x14ac:dyDescent="0.2">
      <c r="A46" s="10"/>
      <c r="B46" s="11" t="s">
        <v>46</v>
      </c>
      <c r="C46" s="24">
        <v>11</v>
      </c>
      <c r="D46" s="20">
        <f t="shared" si="6"/>
        <v>9</v>
      </c>
      <c r="E46" s="13">
        <f t="shared" si="5"/>
        <v>-18.181818181818176</v>
      </c>
      <c r="F46" s="24">
        <v>4</v>
      </c>
      <c r="G46" s="25">
        <v>5</v>
      </c>
      <c r="J46" s="17"/>
    </row>
    <row r="47" spans="1:10" ht="15.95" customHeight="1" x14ac:dyDescent="0.2">
      <c r="A47" s="10"/>
      <c r="B47" s="11" t="s">
        <v>47</v>
      </c>
      <c r="C47" s="24">
        <v>1</v>
      </c>
      <c r="D47" s="20">
        <f t="shared" si="6"/>
        <v>1</v>
      </c>
      <c r="E47" s="13" t="s">
        <v>30</v>
      </c>
      <c r="F47" s="24">
        <v>1</v>
      </c>
      <c r="G47" s="25">
        <v>0</v>
      </c>
      <c r="J47" s="17"/>
    </row>
    <row r="48" spans="1:10" ht="15.95" customHeight="1" x14ac:dyDescent="0.2">
      <c r="A48" s="10"/>
      <c r="B48" s="11" t="s">
        <v>48</v>
      </c>
      <c r="C48" s="24">
        <v>0</v>
      </c>
      <c r="D48" s="20">
        <f t="shared" si="6"/>
        <v>3</v>
      </c>
      <c r="E48" s="13" t="s">
        <v>24</v>
      </c>
      <c r="F48" s="24">
        <v>2</v>
      </c>
      <c r="G48" s="25">
        <v>1</v>
      </c>
      <c r="J48" s="17"/>
    </row>
    <row r="49" spans="1:10" ht="15.95" customHeight="1" x14ac:dyDescent="0.2">
      <c r="A49" s="10"/>
      <c r="B49" s="11" t="s">
        <v>49</v>
      </c>
      <c r="C49" s="24">
        <v>42</v>
      </c>
      <c r="D49" s="20">
        <f t="shared" si="6"/>
        <v>28</v>
      </c>
      <c r="E49" s="13">
        <f>(((D49/C49-1)*100))</f>
        <v>-33.333333333333336</v>
      </c>
      <c r="F49" s="24">
        <v>14</v>
      </c>
      <c r="G49" s="25">
        <v>14</v>
      </c>
      <c r="J49" s="17"/>
    </row>
    <row r="50" spans="1:10" ht="15.95" customHeight="1" x14ac:dyDescent="0.2">
      <c r="A50" s="10"/>
      <c r="B50" s="11" t="s">
        <v>50</v>
      </c>
      <c r="C50" s="24">
        <v>3</v>
      </c>
      <c r="D50" s="20">
        <f t="shared" si="6"/>
        <v>3</v>
      </c>
      <c r="E50" s="13" t="s">
        <v>30</v>
      </c>
      <c r="F50" s="24">
        <v>1</v>
      </c>
      <c r="G50" s="25">
        <v>2</v>
      </c>
      <c r="J50" s="17"/>
    </row>
    <row r="51" spans="1:10" ht="15.95" customHeight="1" x14ac:dyDescent="0.2">
      <c r="A51" s="10"/>
      <c r="B51" s="11" t="s">
        <v>51</v>
      </c>
      <c r="C51" s="23">
        <v>57</v>
      </c>
      <c r="D51" s="20">
        <f t="shared" si="6"/>
        <v>54</v>
      </c>
      <c r="E51" s="13">
        <f t="shared" ref="E51:E59" si="7">(((D51/C51-1)*100))</f>
        <v>-5.2631578947368478</v>
      </c>
      <c r="F51" s="24">
        <v>28</v>
      </c>
      <c r="G51" s="25">
        <v>26</v>
      </c>
      <c r="J51" s="17"/>
    </row>
    <row r="52" spans="1:10" ht="15.95" customHeight="1" x14ac:dyDescent="0.2">
      <c r="A52" s="10"/>
      <c r="B52" s="11" t="s">
        <v>52</v>
      </c>
      <c r="C52" s="23">
        <v>13</v>
      </c>
      <c r="D52" s="20">
        <f t="shared" si="6"/>
        <v>22</v>
      </c>
      <c r="E52" s="13">
        <f t="shared" si="7"/>
        <v>69.230769230769226</v>
      </c>
      <c r="F52" s="24">
        <v>10</v>
      </c>
      <c r="G52" s="25">
        <v>12</v>
      </c>
      <c r="J52" s="17"/>
    </row>
    <row r="53" spans="1:10" ht="15.95" customHeight="1" x14ac:dyDescent="0.2">
      <c r="A53" s="10"/>
      <c r="B53" s="1" t="s">
        <v>53</v>
      </c>
      <c r="C53" s="23">
        <v>2</v>
      </c>
      <c r="D53" s="20">
        <f t="shared" si="6"/>
        <v>3</v>
      </c>
      <c r="E53" s="13">
        <f t="shared" si="7"/>
        <v>50</v>
      </c>
      <c r="F53" s="24">
        <v>2</v>
      </c>
      <c r="G53" s="25">
        <v>1</v>
      </c>
      <c r="J53" s="17"/>
    </row>
    <row r="54" spans="1:10" ht="15.95" customHeight="1" x14ac:dyDescent="0.2">
      <c r="A54" s="10"/>
      <c r="B54" s="11" t="s">
        <v>54</v>
      </c>
      <c r="C54" s="24">
        <v>11</v>
      </c>
      <c r="D54" s="20">
        <f t="shared" si="6"/>
        <v>1</v>
      </c>
      <c r="E54" s="13">
        <f t="shared" si="7"/>
        <v>-90.909090909090907</v>
      </c>
      <c r="F54" s="24">
        <v>0</v>
      </c>
      <c r="G54" s="25">
        <v>1</v>
      </c>
      <c r="J54" s="17"/>
    </row>
    <row r="55" spans="1:10" ht="15.95" customHeight="1" x14ac:dyDescent="0.2">
      <c r="A55" s="10"/>
      <c r="B55" s="30" t="s">
        <v>55</v>
      </c>
      <c r="C55" s="24">
        <v>0</v>
      </c>
      <c r="D55" s="20">
        <f t="shared" si="6"/>
        <v>1</v>
      </c>
      <c r="E55" s="13" t="s">
        <v>24</v>
      </c>
      <c r="F55" s="24">
        <v>1</v>
      </c>
      <c r="G55" s="25">
        <v>0</v>
      </c>
      <c r="J55" s="17"/>
    </row>
    <row r="56" spans="1:10" ht="15.95" customHeight="1" x14ac:dyDescent="0.2">
      <c r="A56" s="10"/>
      <c r="B56" s="1" t="s">
        <v>56</v>
      </c>
      <c r="C56" s="24">
        <v>17</v>
      </c>
      <c r="D56" s="20">
        <f t="shared" si="6"/>
        <v>28</v>
      </c>
      <c r="E56" s="13">
        <f t="shared" si="7"/>
        <v>64.705882352941174</v>
      </c>
      <c r="F56" s="24">
        <v>16</v>
      </c>
      <c r="G56" s="25">
        <v>12</v>
      </c>
      <c r="J56" s="17"/>
    </row>
    <row r="57" spans="1:10" ht="15.95" customHeight="1" x14ac:dyDescent="0.2">
      <c r="A57" s="10"/>
      <c r="B57" s="1" t="s">
        <v>57</v>
      </c>
      <c r="C57" s="24">
        <v>1</v>
      </c>
      <c r="D57" s="20">
        <f t="shared" si="6"/>
        <v>0</v>
      </c>
      <c r="E57" s="13">
        <f t="shared" si="7"/>
        <v>-100</v>
      </c>
      <c r="F57" s="24">
        <v>0</v>
      </c>
      <c r="G57" s="25">
        <v>0</v>
      </c>
      <c r="J57" s="17"/>
    </row>
    <row r="58" spans="1:10" ht="15.95" customHeight="1" x14ac:dyDescent="0.2">
      <c r="A58" s="10"/>
      <c r="B58" s="30" t="s">
        <v>58</v>
      </c>
      <c r="C58" s="24">
        <v>2</v>
      </c>
      <c r="D58" s="20">
        <f t="shared" si="6"/>
        <v>0</v>
      </c>
      <c r="E58" s="13">
        <f t="shared" si="7"/>
        <v>-100</v>
      </c>
      <c r="F58" s="24">
        <v>0</v>
      </c>
      <c r="G58" s="25">
        <v>0</v>
      </c>
      <c r="J58" s="17"/>
    </row>
    <row r="59" spans="1:10" ht="15.95" customHeight="1" x14ac:dyDescent="0.2">
      <c r="A59" s="10"/>
      <c r="B59" s="1" t="s">
        <v>59</v>
      </c>
      <c r="C59" s="24">
        <v>1</v>
      </c>
      <c r="D59" s="20">
        <f t="shared" si="6"/>
        <v>0</v>
      </c>
      <c r="E59" s="13">
        <f t="shared" si="7"/>
        <v>-100</v>
      </c>
      <c r="F59" s="24">
        <v>0</v>
      </c>
      <c r="G59" s="25">
        <v>0</v>
      </c>
      <c r="J59" s="17"/>
    </row>
    <row r="60" spans="1:10" ht="15.95" customHeight="1" x14ac:dyDescent="0.2">
      <c r="B60" s="1" t="s">
        <v>60</v>
      </c>
      <c r="C60" s="24">
        <v>1</v>
      </c>
      <c r="D60" s="20">
        <f t="shared" si="6"/>
        <v>0</v>
      </c>
      <c r="E60" s="13">
        <f t="shared" ref="E60:E73" si="8">(((D60/C60-1)*100))</f>
        <v>-100</v>
      </c>
      <c r="F60" s="24">
        <v>0</v>
      </c>
      <c r="G60" s="25">
        <v>0</v>
      </c>
      <c r="J60" s="17"/>
    </row>
    <row r="61" spans="1:10" ht="15.95" customHeight="1" x14ac:dyDescent="0.2">
      <c r="B61" s="1" t="s">
        <v>61</v>
      </c>
      <c r="C61" s="24">
        <v>3</v>
      </c>
      <c r="D61" s="20">
        <f t="shared" si="6"/>
        <v>2</v>
      </c>
      <c r="E61" s="13">
        <f t="shared" si="8"/>
        <v>-33.333333333333336</v>
      </c>
      <c r="F61" s="24">
        <v>0</v>
      </c>
      <c r="G61" s="25">
        <v>2</v>
      </c>
      <c r="J61" s="17"/>
    </row>
    <row r="62" spans="1:10" ht="15.95" customHeight="1" x14ac:dyDescent="0.2">
      <c r="B62" s="1" t="s">
        <v>62</v>
      </c>
      <c r="C62" s="24">
        <v>2</v>
      </c>
      <c r="D62" s="20">
        <f t="shared" si="6"/>
        <v>1</v>
      </c>
      <c r="E62" s="13">
        <f t="shared" si="8"/>
        <v>-50</v>
      </c>
      <c r="F62" s="24">
        <v>1</v>
      </c>
      <c r="G62" s="25">
        <v>0</v>
      </c>
      <c r="J62" s="17"/>
    </row>
    <row r="63" spans="1:10" ht="15.95" customHeight="1" x14ac:dyDescent="0.2">
      <c r="B63" s="1" t="s">
        <v>63</v>
      </c>
      <c r="C63" s="24">
        <v>51</v>
      </c>
      <c r="D63" s="20">
        <f t="shared" si="6"/>
        <v>27</v>
      </c>
      <c r="E63" s="13">
        <f t="shared" si="8"/>
        <v>-47.058823529411761</v>
      </c>
      <c r="F63" s="24">
        <v>16</v>
      </c>
      <c r="G63" s="25">
        <v>11</v>
      </c>
      <c r="J63" s="17"/>
    </row>
    <row r="64" spans="1:10" ht="15.95" customHeight="1" x14ac:dyDescent="0.2">
      <c r="B64" s="1" t="s">
        <v>64</v>
      </c>
      <c r="C64" s="24">
        <v>4</v>
      </c>
      <c r="D64" s="20">
        <f t="shared" si="6"/>
        <v>2</v>
      </c>
      <c r="E64" s="13">
        <f t="shared" si="8"/>
        <v>-50</v>
      </c>
      <c r="F64" s="24">
        <v>2</v>
      </c>
      <c r="G64" s="25">
        <v>0</v>
      </c>
      <c r="J64" s="17"/>
    </row>
    <row r="65" spans="1:10" ht="15.95" customHeight="1" x14ac:dyDescent="0.2">
      <c r="B65" s="1" t="s">
        <v>65</v>
      </c>
      <c r="C65" s="24">
        <v>4</v>
      </c>
      <c r="D65" s="20">
        <f t="shared" si="6"/>
        <v>1</v>
      </c>
      <c r="E65" s="13">
        <f t="shared" si="8"/>
        <v>-75</v>
      </c>
      <c r="F65" s="24">
        <v>1</v>
      </c>
      <c r="G65" s="25">
        <v>0</v>
      </c>
      <c r="J65" s="17"/>
    </row>
    <row r="66" spans="1:10" ht="15.95" customHeight="1" x14ac:dyDescent="0.2">
      <c r="B66" s="1" t="s">
        <v>66</v>
      </c>
      <c r="C66" s="24">
        <v>12</v>
      </c>
      <c r="D66" s="20">
        <f t="shared" si="6"/>
        <v>10</v>
      </c>
      <c r="E66" s="13">
        <f t="shared" si="8"/>
        <v>-16.666666666666664</v>
      </c>
      <c r="F66" s="24">
        <v>6</v>
      </c>
      <c r="G66" s="25">
        <v>4</v>
      </c>
      <c r="J66" s="17"/>
    </row>
    <row r="67" spans="1:10" ht="15.95" customHeight="1" x14ac:dyDescent="0.2">
      <c r="B67" s="1" t="s">
        <v>67</v>
      </c>
      <c r="C67" s="24">
        <v>2</v>
      </c>
      <c r="D67" s="20">
        <f t="shared" si="6"/>
        <v>11</v>
      </c>
      <c r="E67" s="13">
        <f t="shared" si="8"/>
        <v>450</v>
      </c>
      <c r="F67" s="24">
        <v>5</v>
      </c>
      <c r="G67" s="25">
        <v>6</v>
      </c>
      <c r="J67" s="17"/>
    </row>
    <row r="68" spans="1:10" ht="15.95" customHeight="1" x14ac:dyDescent="0.2">
      <c r="B68" s="1" t="s">
        <v>68</v>
      </c>
      <c r="C68" s="24">
        <v>23</v>
      </c>
      <c r="D68" s="20">
        <f t="shared" si="6"/>
        <v>25</v>
      </c>
      <c r="E68" s="13">
        <f t="shared" si="8"/>
        <v>8.6956521739130377</v>
      </c>
      <c r="F68" s="24">
        <v>16</v>
      </c>
      <c r="G68" s="25">
        <v>9</v>
      </c>
      <c r="J68" s="17"/>
    </row>
    <row r="69" spans="1:10" ht="15.95" customHeight="1" x14ac:dyDescent="0.2">
      <c r="B69" s="1" t="s">
        <v>69</v>
      </c>
      <c r="C69" s="24">
        <v>3</v>
      </c>
      <c r="D69" s="20">
        <f t="shared" si="6"/>
        <v>2</v>
      </c>
      <c r="E69" s="13">
        <f t="shared" si="8"/>
        <v>-33.333333333333336</v>
      </c>
      <c r="F69" s="24">
        <v>0</v>
      </c>
      <c r="G69" s="25">
        <v>2</v>
      </c>
      <c r="J69" s="17"/>
    </row>
    <row r="70" spans="1:10" s="22" customFormat="1" ht="20.100000000000001" customHeight="1" x14ac:dyDescent="0.2">
      <c r="A70" s="1" t="s">
        <v>70</v>
      </c>
      <c r="B70" s="1"/>
      <c r="C70" s="19">
        <f>SUM(C71:C84)</f>
        <v>59</v>
      </c>
      <c r="D70" s="20">
        <f>SUM(D71:D84)</f>
        <v>94</v>
      </c>
      <c r="E70" s="13">
        <f t="shared" si="8"/>
        <v>59.322033898305079</v>
      </c>
      <c r="F70" s="19">
        <f>SUM(F71:F84)</f>
        <v>56</v>
      </c>
      <c r="G70" s="21">
        <f>SUM(G71:G84)</f>
        <v>38</v>
      </c>
      <c r="J70" s="17"/>
    </row>
    <row r="71" spans="1:10" s="47" customFormat="1" ht="15.95" customHeight="1" x14ac:dyDescent="0.2">
      <c r="A71" s="27"/>
      <c r="B71" s="27" t="s">
        <v>71</v>
      </c>
      <c r="C71" s="31">
        <v>1</v>
      </c>
      <c r="D71" s="45">
        <f>SUM(F71:G71)</f>
        <v>0</v>
      </c>
      <c r="E71" s="46">
        <f t="shared" si="8"/>
        <v>-100</v>
      </c>
      <c r="F71" s="31">
        <v>0</v>
      </c>
      <c r="G71" s="32">
        <v>0</v>
      </c>
      <c r="H71" s="27"/>
      <c r="J71" s="48"/>
    </row>
    <row r="72" spans="1:10" s="47" customFormat="1" ht="17.100000000000001" customHeight="1" x14ac:dyDescent="0.2">
      <c r="A72" s="27"/>
      <c r="B72" s="27" t="s">
        <v>72</v>
      </c>
      <c r="C72" s="31">
        <v>4</v>
      </c>
      <c r="D72" s="45">
        <f>SUM(F72:G72)</f>
        <v>26</v>
      </c>
      <c r="E72" s="46">
        <f t="shared" si="8"/>
        <v>550</v>
      </c>
      <c r="F72" s="31">
        <v>16</v>
      </c>
      <c r="G72" s="32">
        <v>10</v>
      </c>
      <c r="H72" s="27"/>
      <c r="J72" s="48"/>
    </row>
    <row r="73" spans="1:10" s="27" customFormat="1" ht="17.100000000000001" customHeight="1" x14ac:dyDescent="0.2">
      <c r="B73" s="27" t="s">
        <v>73</v>
      </c>
      <c r="C73" s="31">
        <v>5</v>
      </c>
      <c r="D73" s="45">
        <f t="shared" ref="D73:D84" si="9">SUM(F73:G73)</f>
        <v>4</v>
      </c>
      <c r="E73" s="46">
        <f t="shared" si="8"/>
        <v>-19.999999999999996</v>
      </c>
      <c r="F73" s="31">
        <v>1</v>
      </c>
      <c r="G73" s="32">
        <v>3</v>
      </c>
      <c r="J73" s="48"/>
    </row>
    <row r="74" spans="1:10" s="27" customFormat="1" ht="17.100000000000001" customHeight="1" x14ac:dyDescent="0.2">
      <c r="B74" s="27" t="s">
        <v>74</v>
      </c>
      <c r="C74" s="31">
        <v>4</v>
      </c>
      <c r="D74" s="45">
        <f t="shared" si="9"/>
        <v>1</v>
      </c>
      <c r="E74" s="46">
        <f>(((D74/C74-1)*100))</f>
        <v>-75</v>
      </c>
      <c r="F74" s="31">
        <v>0</v>
      </c>
      <c r="G74" s="32">
        <v>1</v>
      </c>
      <c r="J74" s="48"/>
    </row>
    <row r="75" spans="1:10" s="27" customFormat="1" ht="17.100000000000001" customHeight="1" x14ac:dyDescent="0.2">
      <c r="B75" s="27" t="s">
        <v>76</v>
      </c>
      <c r="C75" s="31">
        <v>9</v>
      </c>
      <c r="D75" s="45">
        <f t="shared" si="9"/>
        <v>3</v>
      </c>
      <c r="E75" s="46">
        <f>(((D75/C75-1)*100))</f>
        <v>-66.666666666666671</v>
      </c>
      <c r="F75" s="31">
        <v>1</v>
      </c>
      <c r="G75" s="32">
        <v>2</v>
      </c>
      <c r="J75" s="48"/>
    </row>
    <row r="76" spans="1:10" s="27" customFormat="1" ht="20.100000000000001" customHeight="1" x14ac:dyDescent="0.2">
      <c r="A76" s="27" t="s">
        <v>75</v>
      </c>
      <c r="C76" s="31"/>
      <c r="D76" s="45"/>
      <c r="E76" s="46"/>
      <c r="F76" s="31"/>
      <c r="G76" s="32"/>
      <c r="J76" s="48"/>
    </row>
    <row r="77" spans="1:10" s="27" customFormat="1" ht="17.100000000000001" customHeight="1" x14ac:dyDescent="0.2">
      <c r="B77" s="27" t="s">
        <v>77</v>
      </c>
      <c r="C77" s="31">
        <v>3</v>
      </c>
      <c r="D77" s="45">
        <f t="shared" si="9"/>
        <v>0</v>
      </c>
      <c r="E77" s="46">
        <f>(((D77/C77-1)*100))</f>
        <v>-100</v>
      </c>
      <c r="F77" s="31">
        <v>0</v>
      </c>
      <c r="G77" s="32">
        <v>0</v>
      </c>
      <c r="J77" s="48"/>
    </row>
    <row r="78" spans="1:10" s="27" customFormat="1" ht="17.100000000000001" customHeight="1" x14ac:dyDescent="0.2">
      <c r="B78" s="27" t="s">
        <v>78</v>
      </c>
      <c r="C78" s="49">
        <v>26</v>
      </c>
      <c r="D78" s="45">
        <f t="shared" si="9"/>
        <v>43</v>
      </c>
      <c r="E78" s="46">
        <f t="shared" ref="E78:E81" si="10">(((D78/C78-1)*100))</f>
        <v>65.384615384615373</v>
      </c>
      <c r="F78" s="31">
        <v>24</v>
      </c>
      <c r="G78" s="32">
        <v>19</v>
      </c>
      <c r="J78" s="48"/>
    </row>
    <row r="79" spans="1:10" s="27" customFormat="1" ht="17.100000000000001" customHeight="1" x14ac:dyDescent="0.2">
      <c r="B79" s="27" t="s">
        <v>79</v>
      </c>
      <c r="C79" s="31">
        <v>4</v>
      </c>
      <c r="D79" s="45">
        <f t="shared" si="9"/>
        <v>11</v>
      </c>
      <c r="E79" s="46">
        <f t="shared" si="10"/>
        <v>175</v>
      </c>
      <c r="F79" s="31">
        <v>9</v>
      </c>
      <c r="G79" s="32">
        <v>2</v>
      </c>
      <c r="J79" s="48"/>
    </row>
    <row r="80" spans="1:10" s="27" customFormat="1" ht="17.100000000000001" customHeight="1" x14ac:dyDescent="0.2">
      <c r="B80" s="27" t="s">
        <v>80</v>
      </c>
      <c r="C80" s="31">
        <v>1</v>
      </c>
      <c r="D80" s="45">
        <f t="shared" si="9"/>
        <v>0</v>
      </c>
      <c r="E80" s="46">
        <f t="shared" si="10"/>
        <v>-100</v>
      </c>
      <c r="F80" s="31">
        <v>0</v>
      </c>
      <c r="G80" s="32">
        <v>0</v>
      </c>
      <c r="J80" s="48"/>
    </row>
    <row r="81" spans="1:10" s="27" customFormat="1" ht="17.100000000000001" customHeight="1" x14ac:dyDescent="0.2">
      <c r="B81" s="27" t="s">
        <v>81</v>
      </c>
      <c r="C81" s="31">
        <v>1</v>
      </c>
      <c r="D81" s="45">
        <f t="shared" si="9"/>
        <v>2</v>
      </c>
      <c r="E81" s="46">
        <f t="shared" si="10"/>
        <v>100</v>
      </c>
      <c r="F81" s="31">
        <v>2</v>
      </c>
      <c r="G81" s="32">
        <v>0</v>
      </c>
      <c r="J81" s="48"/>
    </row>
    <row r="82" spans="1:10" s="27" customFormat="1" ht="17.100000000000001" customHeight="1" x14ac:dyDescent="0.2">
      <c r="B82" s="27" t="s">
        <v>82</v>
      </c>
      <c r="C82" s="31">
        <v>1</v>
      </c>
      <c r="D82" s="45">
        <f t="shared" si="9"/>
        <v>1</v>
      </c>
      <c r="E82" s="46" t="s">
        <v>30</v>
      </c>
      <c r="F82" s="31">
        <v>1</v>
      </c>
      <c r="G82" s="32">
        <v>0</v>
      </c>
      <c r="J82" s="48"/>
    </row>
    <row r="83" spans="1:10" s="27" customFormat="1" ht="17.100000000000001" customHeight="1" x14ac:dyDescent="0.2">
      <c r="B83" s="27" t="s">
        <v>96</v>
      </c>
      <c r="C83" s="31">
        <v>0</v>
      </c>
      <c r="D83" s="45">
        <f t="shared" ref="D83" si="11">SUM(F83:G83)</f>
        <v>1</v>
      </c>
      <c r="E83" s="46" t="s">
        <v>24</v>
      </c>
      <c r="F83" s="49">
        <v>0</v>
      </c>
      <c r="G83" s="50">
        <v>1</v>
      </c>
      <c r="H83" s="28"/>
      <c r="I83" s="28"/>
      <c r="J83" s="48"/>
    </row>
    <row r="84" spans="1:10" s="27" customFormat="1" ht="17.100000000000001" customHeight="1" x14ac:dyDescent="0.2">
      <c r="B84" s="27" t="s">
        <v>83</v>
      </c>
      <c r="C84" s="31">
        <v>0</v>
      </c>
      <c r="D84" s="45">
        <f t="shared" si="9"/>
        <v>2</v>
      </c>
      <c r="E84" s="46" t="s">
        <v>24</v>
      </c>
      <c r="F84" s="49">
        <v>2</v>
      </c>
      <c r="G84" s="50">
        <v>0</v>
      </c>
      <c r="H84" s="28"/>
      <c r="I84" s="28"/>
      <c r="J84" s="48"/>
    </row>
    <row r="85" spans="1:10" ht="17.100000000000001" customHeight="1" x14ac:dyDescent="0.2">
      <c r="A85" s="1" t="s">
        <v>97</v>
      </c>
      <c r="C85" s="19">
        <f>SUM(C86:C89)</f>
        <v>5</v>
      </c>
      <c r="D85" s="20">
        <f>SUM(D86:D89)</f>
        <v>4</v>
      </c>
      <c r="E85" s="13">
        <f>(((D85/C85-1)*100))</f>
        <v>-19.999999999999996</v>
      </c>
      <c r="F85" s="33">
        <f>SUM(F86:F89)</f>
        <v>1</v>
      </c>
      <c r="G85" s="34">
        <f>SUM(G86:G89)</f>
        <v>3</v>
      </c>
      <c r="H85" s="10"/>
      <c r="I85" s="10"/>
      <c r="J85" s="17"/>
    </row>
    <row r="86" spans="1:10" ht="17.100000000000001" customHeight="1" x14ac:dyDescent="0.2">
      <c r="B86" s="1" t="s">
        <v>84</v>
      </c>
      <c r="C86" s="24">
        <v>1</v>
      </c>
      <c r="D86" s="21">
        <f t="shared" ref="D86:D89" si="12">SUM(F86+G86)</f>
        <v>0</v>
      </c>
      <c r="E86" s="13">
        <f>(((D86/C86-1)*100))</f>
        <v>-100</v>
      </c>
      <c r="F86" s="31">
        <v>0</v>
      </c>
      <c r="G86" s="32">
        <v>0</v>
      </c>
      <c r="H86" s="10"/>
      <c r="I86" s="10"/>
      <c r="J86" s="17"/>
    </row>
    <row r="87" spans="1:10" ht="17.100000000000001" customHeight="1" x14ac:dyDescent="0.2">
      <c r="B87" s="1" t="s">
        <v>85</v>
      </c>
      <c r="C87" s="24">
        <v>1</v>
      </c>
      <c r="D87" s="21">
        <f t="shared" si="12"/>
        <v>0</v>
      </c>
      <c r="E87" s="13">
        <f t="shared" ref="E87:E88" si="13">(((D87/C87-1)*100))</f>
        <v>-100</v>
      </c>
      <c r="F87" s="31">
        <v>0</v>
      </c>
      <c r="G87" s="32">
        <v>0</v>
      </c>
      <c r="H87" s="10"/>
      <c r="I87" s="10"/>
      <c r="J87" s="17"/>
    </row>
    <row r="88" spans="1:10" ht="17.100000000000001" customHeight="1" x14ac:dyDescent="0.2">
      <c r="B88" s="1" t="s">
        <v>86</v>
      </c>
      <c r="C88" s="24">
        <v>1</v>
      </c>
      <c r="D88" s="21">
        <f t="shared" si="12"/>
        <v>0</v>
      </c>
      <c r="E88" s="13">
        <f t="shared" si="13"/>
        <v>-100</v>
      </c>
      <c r="F88" s="31">
        <v>0</v>
      </c>
      <c r="G88" s="32">
        <v>0</v>
      </c>
      <c r="H88" s="10"/>
      <c r="I88" s="10"/>
      <c r="J88" s="17"/>
    </row>
    <row r="89" spans="1:10" ht="17.100000000000001" customHeight="1" x14ac:dyDescent="0.2">
      <c r="B89" s="1" t="s">
        <v>87</v>
      </c>
      <c r="C89" s="24">
        <v>2</v>
      </c>
      <c r="D89" s="21">
        <f t="shared" si="12"/>
        <v>4</v>
      </c>
      <c r="E89" s="13">
        <f>(((D89/C89-1)*100))</f>
        <v>100</v>
      </c>
      <c r="F89" s="24">
        <v>1</v>
      </c>
      <c r="G89" s="25">
        <v>3</v>
      </c>
      <c r="H89" s="10"/>
      <c r="I89" s="10"/>
      <c r="J89" s="17"/>
    </row>
    <row r="90" spans="1:10" ht="17.100000000000001" customHeight="1" x14ac:dyDescent="0.2">
      <c r="A90" s="1" t="s">
        <v>88</v>
      </c>
      <c r="C90" s="19">
        <f>SUM(C91:C92)</f>
        <v>17</v>
      </c>
      <c r="D90" s="20">
        <f>SUM(D91:D92)</f>
        <v>16</v>
      </c>
      <c r="E90" s="13">
        <f t="shared" ref="E90:E92" si="14">(((D90/C90-1)*100))</f>
        <v>-5.8823529411764719</v>
      </c>
      <c r="F90" s="19">
        <f>SUM(F91:F92)</f>
        <v>10</v>
      </c>
      <c r="G90" s="21">
        <f>SUM(G91:G92)</f>
        <v>6</v>
      </c>
      <c r="H90" s="10"/>
      <c r="I90" s="10"/>
      <c r="J90" s="17"/>
    </row>
    <row r="91" spans="1:10" ht="17.100000000000001" customHeight="1" x14ac:dyDescent="0.2">
      <c r="B91" s="1" t="s">
        <v>89</v>
      </c>
      <c r="C91" s="24">
        <v>15</v>
      </c>
      <c r="D91" s="29">
        <f>SUM(F91:G91)</f>
        <v>13</v>
      </c>
      <c r="E91" s="13">
        <f t="shared" si="14"/>
        <v>-13.33333333333333</v>
      </c>
      <c r="F91" s="24">
        <v>9</v>
      </c>
      <c r="G91" s="25">
        <v>4</v>
      </c>
      <c r="H91" s="10"/>
      <c r="I91" s="10"/>
      <c r="J91" s="17"/>
    </row>
    <row r="92" spans="1:10" ht="17.100000000000001" customHeight="1" x14ac:dyDescent="0.2">
      <c r="B92" s="1" t="s">
        <v>90</v>
      </c>
      <c r="C92" s="24">
        <v>2</v>
      </c>
      <c r="D92" s="29">
        <f t="shared" ref="D92" si="15">SUM(F92:G92)</f>
        <v>3</v>
      </c>
      <c r="E92" s="13">
        <f t="shared" si="14"/>
        <v>50</v>
      </c>
      <c r="F92" s="24">
        <v>1</v>
      </c>
      <c r="G92" s="25">
        <v>2</v>
      </c>
      <c r="H92" s="10"/>
      <c r="I92" s="10"/>
      <c r="J92" s="17"/>
    </row>
    <row r="93" spans="1:10" ht="9.9499999999999993" customHeight="1" x14ac:dyDescent="0.2">
      <c r="A93" s="35"/>
      <c r="B93" s="35"/>
      <c r="C93" s="36"/>
      <c r="D93" s="37"/>
      <c r="E93" s="38"/>
      <c r="F93" s="36"/>
      <c r="G93" s="39"/>
      <c r="H93" s="10"/>
      <c r="I93" s="10"/>
    </row>
    <row r="94" spans="1:10" ht="9.9499999999999993" customHeight="1" x14ac:dyDescent="0.2">
      <c r="H94" s="10"/>
      <c r="I94" s="10"/>
    </row>
    <row r="95" spans="1:10" ht="13.5" customHeight="1" x14ac:dyDescent="0.2">
      <c r="A95" s="41" t="s">
        <v>91</v>
      </c>
      <c r="B95" s="42"/>
      <c r="C95" s="42"/>
      <c r="D95" s="43"/>
      <c r="E95" s="44"/>
      <c r="F95" s="43"/>
      <c r="G95" s="43"/>
      <c r="H95" s="10"/>
      <c r="I95" s="10"/>
    </row>
    <row r="96" spans="1:10" ht="13.5" customHeight="1" x14ac:dyDescent="0.2">
      <c r="A96" s="41" t="s">
        <v>92</v>
      </c>
      <c r="B96" s="42"/>
      <c r="C96" s="42"/>
      <c r="D96" s="43"/>
      <c r="E96" s="44"/>
      <c r="F96" s="43"/>
      <c r="G96" s="43"/>
      <c r="H96" s="10"/>
      <c r="I96" s="10"/>
    </row>
    <row r="97" spans="1:7" ht="13.5" customHeight="1" x14ac:dyDescent="0.2">
      <c r="A97" s="41" t="s">
        <v>93</v>
      </c>
      <c r="B97" s="42"/>
      <c r="C97" s="42"/>
      <c r="D97" s="43"/>
      <c r="E97" s="44"/>
      <c r="F97" s="43"/>
      <c r="G97" s="43"/>
    </row>
    <row r="98" spans="1:7" ht="13.5" customHeight="1" x14ac:dyDescent="0.2">
      <c r="A98" s="41" t="s">
        <v>94</v>
      </c>
      <c r="B98" s="42"/>
      <c r="C98" s="42"/>
      <c r="D98" s="43"/>
      <c r="E98" s="26"/>
    </row>
  </sheetData>
  <mergeCells count="11">
    <mergeCell ref="A12:B12"/>
    <mergeCell ref="A1:G1"/>
    <mergeCell ref="A2:G2"/>
    <mergeCell ref="A3:G3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92" orientation="portrait" r:id="rId1"/>
  <ignoredErrors>
    <ignoredError sqref="D24:E24 E31 E43 D70:E70 E90 E12:E13 D17:E17 E85 D8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NACIONALIDAD</vt:lpstr>
      <vt:lpstr>NACIONALIDAD!Títulos_a_imprimir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MARIA SANTIMATEO</cp:lastModifiedBy>
  <cp:lastPrinted>2026-07-22T15:36:54Z</cp:lastPrinted>
  <dcterms:created xsi:type="dcterms:W3CDTF">2025-08-07T20:07:57Z</dcterms:created>
  <dcterms:modified xsi:type="dcterms:W3CDTF">2026-08-07T13:55:18Z</dcterms:modified>
</cp:coreProperties>
</file>